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80" windowWidth="18525" windowHeight="11775"/>
  </bookViews>
  <sheets>
    <sheet name="SmartBoard v1.01" sheetId="1" r:id="rId1"/>
    <sheet name="Analog Calculator" sheetId="2" r:id="rId2"/>
  </sheets>
  <externalReferences>
    <externalReference r:id="rId3"/>
  </externalReferences>
  <definedNames>
    <definedName name="VADRef">[1]Sheet1!$B$9</definedName>
    <definedName name="VD1drop">'Analog Calculator'!$B$10</definedName>
  </definedNames>
  <calcPr calcId="145621"/>
</workbook>
</file>

<file path=xl/calcChain.xml><?xml version="1.0" encoding="utf-8"?>
<calcChain xmlns="http://schemas.openxmlformats.org/spreadsheetml/2006/main">
  <c r="B13" i="2" l="1"/>
  <c r="H7" i="2"/>
  <c r="G6" i="2"/>
  <c r="H5" i="2"/>
  <c r="G5" i="2"/>
  <c r="H4" i="2"/>
  <c r="G4" i="2"/>
  <c r="H2" i="2"/>
  <c r="H3" i="2"/>
  <c r="G3" i="2"/>
  <c r="H6" i="2"/>
  <c r="G2" i="2"/>
  <c r="G7" i="2"/>
</calcChain>
</file>

<file path=xl/sharedStrings.xml><?xml version="1.0" encoding="utf-8"?>
<sst xmlns="http://schemas.openxmlformats.org/spreadsheetml/2006/main" count="202" uniqueCount="180">
  <si>
    <t>Digi-Key Part Number</t>
  </si>
  <si>
    <t>Manufacturer</t>
  </si>
  <si>
    <t>Manufacturer Part Number</t>
  </si>
  <si>
    <t>Customer Reference</t>
  </si>
  <si>
    <t>Quantity 1</t>
  </si>
  <si>
    <t>Description</t>
  </si>
  <si>
    <t>493-1095-ND</t>
  </si>
  <si>
    <t>NICHICON</t>
  </si>
  <si>
    <t>UVR1H0R1MDD</t>
  </si>
  <si>
    <t>C10/C11/C12/C13/C20/C21</t>
  </si>
  <si>
    <t>CAP 0.1UF 50V ELECT VR RADIAL</t>
  </si>
  <si>
    <t>641-1311-1-ND</t>
  </si>
  <si>
    <t>COMCHIP TECHNOLOGY (VA)</t>
  </si>
  <si>
    <t>1N4004-G</t>
  </si>
  <si>
    <t>D1</t>
  </si>
  <si>
    <t>DIODE RECTIFIER 1A 400V DO-41</t>
  </si>
  <si>
    <t>3001K-ND</t>
  </si>
  <si>
    <t>KEYSTONE ELECTRONICS</t>
  </si>
  <si>
    <t>BAT1</t>
  </si>
  <si>
    <t>HOLDER BATTERY COIN 12MM DIA THM</t>
  </si>
  <si>
    <t>296-21594-5-ND</t>
  </si>
  <si>
    <t>TEXAS INSTRUMENTS</t>
  </si>
  <si>
    <t>TL750M05CKCSE3</t>
  </si>
  <si>
    <t>IC2</t>
  </si>
  <si>
    <t>IC LDO REG POS-VOLT 5V TO220-3</t>
  </si>
  <si>
    <t>CF18JT10R0CT-ND</t>
  </si>
  <si>
    <t>STACKPOLE ELECTRONICS INC (VA)</t>
  </si>
  <si>
    <t>CF18JT10R0</t>
  </si>
  <si>
    <t>R21</t>
  </si>
  <si>
    <t>RES 10 OHM 1/8W 5% CF AXIAL</t>
  </si>
  <si>
    <t>493-1057-ND</t>
  </si>
  <si>
    <t>UVR1E100MDD</t>
  </si>
  <si>
    <t>CAP 10UF 25V ELECT VR RADIAL</t>
  </si>
  <si>
    <t>CF18JT20K0CT-ND</t>
  </si>
  <si>
    <t>CF18JT20K0</t>
  </si>
  <si>
    <t>R7/R8</t>
  </si>
  <si>
    <t>RES 20K OHM 1/8W 5% CF AXIAL</t>
  </si>
  <si>
    <t>CF18JT100KCT-ND</t>
  </si>
  <si>
    <t>CF18JT100K</t>
  </si>
  <si>
    <t>R15/R16/R17/R18/R19/R20</t>
  </si>
  <si>
    <t>RES 100K OHM 1/8W 5% CF AXIAL</t>
  </si>
  <si>
    <t>478-3192-ND</t>
  </si>
  <si>
    <t>AVX CORPORATION</t>
  </si>
  <si>
    <t>SR205E104MAR</t>
  </si>
  <si>
    <t>C1/C4/C5/C6/C7/C8/C9/C14/C15/C16/C17/C18/C19</t>
  </si>
  <si>
    <t>CAP CER .10UF 50V 20% RADIAL</t>
  </si>
  <si>
    <t>CF18JT470RCT-ND</t>
  </si>
  <si>
    <t>CF18JT470R</t>
  </si>
  <si>
    <t>R1/R2/R9/R10/R11/R12/R13/R14</t>
  </si>
  <si>
    <t>RES 470 OHM 1/8W 5% CF AXIAL</t>
  </si>
  <si>
    <t>A35109-ND</t>
  </si>
  <si>
    <t>TYCO ELECTRONICS AMP</t>
  </si>
  <si>
    <t>1734348-1</t>
  </si>
  <si>
    <t>X6</t>
  </si>
  <si>
    <t>CONN D-SUB RCPT R/A 9POS GOLD/FL</t>
  </si>
  <si>
    <t>A31113-ND</t>
  </si>
  <si>
    <t>3-644456-3</t>
  </si>
  <si>
    <t>JP1/JP2/JP5/JP6/JP7/JP8/JP9/JP10/PW1/PW2/PW3/PW4</t>
  </si>
  <si>
    <t>CONN HEADER VERT 3POS .100 TIN</t>
  </si>
  <si>
    <t>SULLINS CONNECTOR SOLUTIONS</t>
  </si>
  <si>
    <t>IC1</t>
  </si>
  <si>
    <t>MCP2551-I/P-ND</t>
  </si>
  <si>
    <t>MICROCHIP TECHNOLOGY</t>
  </si>
  <si>
    <t>MCP2551-I/P</t>
  </si>
  <si>
    <t>IC3/IC4</t>
  </si>
  <si>
    <t>IC TRANSCEIVER CAN HI-SPD 8-DIP</t>
  </si>
  <si>
    <t>ED2635-ND</t>
  </si>
  <si>
    <t>ON SHORE TECHNOLOGY INC</t>
  </si>
  <si>
    <t>OSTTE020161</t>
  </si>
  <si>
    <t>X1</t>
  </si>
  <si>
    <t>TERM BLOCK 3.5MM VERT 2POS PCB</t>
  </si>
  <si>
    <t>ED2636-ND</t>
  </si>
  <si>
    <t>OSTTE030161</t>
  </si>
  <si>
    <t>X4</t>
  </si>
  <si>
    <t>TERM BLOCK 3.5MM VERT 3POS PCB</t>
  </si>
  <si>
    <t>ED2637-ND</t>
  </si>
  <si>
    <t>OSTTE040161</t>
  </si>
  <si>
    <t>X5/X7/X8</t>
  </si>
  <si>
    <t>TERM BLOCK 3.5MM VERT 4POS PCB</t>
  </si>
  <si>
    <t>ED2639-ND</t>
  </si>
  <si>
    <t>OSTTE060161</t>
  </si>
  <si>
    <t>X2</t>
  </si>
  <si>
    <t>TERM BLOCK 3.5MM VERT 6POS PCB</t>
  </si>
  <si>
    <t>ED2643-ND</t>
  </si>
  <si>
    <t>OSTTE100161</t>
  </si>
  <si>
    <t>X3</t>
  </si>
  <si>
    <t>TERM BLOCK 3.5MM VERT 10POS PCB</t>
  </si>
  <si>
    <t>507-1424-ND</t>
  </si>
  <si>
    <t>BEL FUSE INC</t>
  </si>
  <si>
    <t>0821-1X1T-36-F</t>
  </si>
  <si>
    <t>RJ45+USB-A1</t>
  </si>
  <si>
    <t>CONN MAGJACK 1PT 10/100B-TX GO/Y</t>
  </si>
  <si>
    <t>S9001-ND</t>
  </si>
  <si>
    <t>SPC02SYAN</t>
  </si>
  <si>
    <t>SHUNT</t>
  </si>
  <si>
    <t>CONN JUMPER SHORTING GOLD FLASH</t>
  </si>
  <si>
    <t>SY033-ND</t>
  </si>
  <si>
    <t>FDK AMERICA INC</t>
  </si>
  <si>
    <t>CR1220</t>
  </si>
  <si>
    <t>BATTERY</t>
  </si>
  <si>
    <t>BATT LITH COIN 3V 12.5MM</t>
  </si>
  <si>
    <t>3M9521-ND</t>
  </si>
  <si>
    <t>3M</t>
  </si>
  <si>
    <t>960120-6202-AR</t>
  </si>
  <si>
    <t>CONN SOCKET SGL VERT 20POS GOLD</t>
  </si>
  <si>
    <t>CF18JT120RCT-ND</t>
  </si>
  <si>
    <t>CF18JT120R</t>
  </si>
  <si>
    <t>R3,R5</t>
  </si>
  <si>
    <t>RES 120 OHM 1/8W 5% CF AXIAL</t>
  </si>
  <si>
    <t>ED2641-ND</t>
  </si>
  <si>
    <t>OSTTE080161</t>
  </si>
  <si>
    <t>TERM BLOCK 3.5MM VERT 8POS PCB</t>
  </si>
  <si>
    <t>811-2196-5-ND</t>
  </si>
  <si>
    <t>MURATA POWER SOLUTIONS INC</t>
  </si>
  <si>
    <t>OKI-78SR-5/1.5-W36-C</t>
  </si>
  <si>
    <t>IC2 ALTERNATE HIGH POWER</t>
  </si>
  <si>
    <t>CONV DC/DC 7.5W 36VIN 5VOUT</t>
  </si>
  <si>
    <t>ADM3202ANZ-ND</t>
  </si>
  <si>
    <t>ANALOG DEVICES INC</t>
  </si>
  <si>
    <t>ADM3202ANZ</t>
  </si>
  <si>
    <t>IC5</t>
  </si>
  <si>
    <t>IC TXRX DUAL RS232 3.3V 16DIP</t>
  </si>
  <si>
    <t>SAM1095-36-ND</t>
  </si>
  <si>
    <t>SAMTEC INC</t>
  </si>
  <si>
    <t>TLW-136-05-T-D</t>
  </si>
  <si>
    <t>CUT FOR 2X2 HEADERS</t>
  </si>
  <si>
    <t>CONN HEADER .100" 72POS DUAL TIN</t>
  </si>
  <si>
    <t>BAS40-04-FDICT-ND</t>
  </si>
  <si>
    <t>DIODES INC (VA)</t>
  </si>
  <si>
    <t>BAS40-04-7-F</t>
  </si>
  <si>
    <t>D2 D3 D4 D5 D6 D7</t>
  </si>
  <si>
    <t>DIODE SCHOTTKY 40V 350MW SOT23-3</t>
  </si>
  <si>
    <t>114-00841-68-1-ND</t>
  </si>
  <si>
    <t>AMPHENOL COMMERCIAL PRODUCTS (VA)</t>
  </si>
  <si>
    <t>114-00841-68</t>
  </si>
  <si>
    <t>SD1</t>
  </si>
  <si>
    <t>CONN MINI MICRO-SD 8PIN PCB GOLD</t>
  </si>
  <si>
    <t>A26964-ND</t>
  </si>
  <si>
    <t>87499-6</t>
  </si>
  <si>
    <t>PWM HARNESS CONNECTORS</t>
  </si>
  <si>
    <t>CONN HOUSING 3POS .100 SINGLE</t>
  </si>
  <si>
    <t>A25993-ND</t>
  </si>
  <si>
    <t>87523-6</t>
  </si>
  <si>
    <t>PWM HARNESS SOCKETS</t>
  </si>
  <si>
    <t>CONN SOCKET 20-24AWG TIN CRIMP</t>
  </si>
  <si>
    <t>3001</t>
  </si>
  <si>
    <t>Notes</t>
  </si>
  <si>
    <t>optional</t>
  </si>
  <si>
    <t>Ordering this part may delay your shipment, as it becomes "hazardous" material.</t>
  </si>
  <si>
    <t>SFH11-PBPC-D20-ST-BK</t>
  </si>
  <si>
    <t>CONN HEADR FMALE 40POS .1" DL AU</t>
  </si>
  <si>
    <t>S9200-ND</t>
  </si>
  <si>
    <t>Dual row version</t>
  </si>
  <si>
    <t>C2/C3/C22</t>
  </si>
  <si>
    <t>Vin Max 
(V)</t>
  </si>
  <si>
    <r>
      <t>R1 (</t>
    </r>
    <r>
      <rPr>
        <b/>
        <sz val="10"/>
        <rFont val="Symbol"/>
        <family val="1"/>
        <charset val="2"/>
      </rPr>
      <t>W</t>
    </r>
    <r>
      <rPr>
        <b/>
        <sz val="10"/>
        <rFont val="Arial"/>
        <family val="2"/>
      </rPr>
      <t>)</t>
    </r>
  </si>
  <si>
    <r>
      <t>R2 (</t>
    </r>
    <r>
      <rPr>
        <b/>
        <sz val="10"/>
        <rFont val="Symbol"/>
        <family val="1"/>
        <charset val="2"/>
      </rPr>
      <t>W</t>
    </r>
    <r>
      <rPr>
        <b/>
        <sz val="10"/>
        <rFont val="Arial"/>
        <family val="2"/>
      </rPr>
      <t>)</t>
    </r>
  </si>
  <si>
    <t>V-AIN (V)</t>
  </si>
  <si>
    <t>Current R1 (mA)</t>
  </si>
  <si>
    <t>Vin 
mV/Bit</t>
  </si>
  <si>
    <t>R1 (mW)</t>
  </si>
  <si>
    <t>R2 (mW)</t>
  </si>
  <si>
    <t>V AD-Ref</t>
  </si>
  <si>
    <t>Analog input reference in the mbed</t>
  </si>
  <si>
    <t>V drop (D1)</t>
  </si>
  <si>
    <t>Approximate voltage drop of D1 for very low currents</t>
  </si>
  <si>
    <r>
      <t xml:space="preserve">Desired </t>
    </r>
    <r>
      <rPr>
        <b/>
        <sz val="10"/>
        <rFont val="Symbol"/>
        <family val="1"/>
        <charset val="2"/>
      </rPr>
      <t>W</t>
    </r>
  </si>
  <si>
    <t>Nearest 1%</t>
  </si>
  <si>
    <t>R4,R6</t>
  </si>
  <si>
    <t>RES 15K OHWM 1/8W 5% CF AXIAL</t>
  </si>
  <si>
    <t>CF18JT15K0</t>
  </si>
  <si>
    <t>CF18JT15K0CT-ND</t>
  </si>
  <si>
    <t>SD1A</t>
  </si>
  <si>
    <t>inexpensive version</t>
  </si>
  <si>
    <t>push-in push-out version</t>
  </si>
  <si>
    <t>MOLEX</t>
  </si>
  <si>
    <t>CONN Micro-SD 8+2 push-in push-out</t>
  </si>
  <si>
    <t>WM6873CT-ND</t>
  </si>
  <si>
    <t>5031820832</t>
  </si>
  <si>
    <t>alternate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</si>
</sst>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0" fillId="2" borderId="4" xfId="0" applyNumberFormat="1" applyFill="1" applyBorder="1"/>
    <xf numFmtId="1" fontId="0" fillId="2" borderId="0" xfId="0" applyNumberFormat="1" applyFill="1" applyBorder="1"/>
    <xf numFmtId="165" fontId="0" fillId="0" borderId="0" xfId="0" applyNumberFormat="1" applyBorder="1" applyAlignment="1">
      <alignment horizontal="right"/>
    </xf>
    <xf numFmtId="166" fontId="0" fillId="0" borderId="0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" fontId="0" fillId="0" borderId="0" xfId="0" applyNumberFormat="1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3" xfId="0" applyFont="1" applyBorder="1"/>
    <xf numFmtId="0" fontId="0" fillId="2" borderId="6" xfId="0" applyFill="1" applyBorder="1"/>
    <xf numFmtId="0" fontId="0" fillId="3" borderId="0" xfId="0" applyFill="1"/>
  </cellXfs>
  <cellStyles count="1"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%20%20Private%20Projects%20SmartBoard%20Mbed%20Breakout%20Design%20Notes%20v0.05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>
            <v>3.3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15" sqref="C15"/>
    </sheetView>
  </sheetViews>
  <sheetFormatPr defaultRowHeight="12.75" customHeight="1" x14ac:dyDescent="0.2"/>
  <cols>
    <col min="1" max="1" width="40.42578125" bestFit="1" customWidth="1"/>
    <col min="2" max="2" width="25.5703125" bestFit="1" customWidth="1"/>
    <col min="3" max="3" width="37.5703125" bestFit="1" customWidth="1"/>
    <col min="4" max="4" width="51" customWidth="1"/>
    <col min="5" max="5" width="9.5703125" bestFit="1" customWidth="1"/>
    <col min="6" max="6" width="20.85546875" bestFit="1" customWidth="1"/>
  </cols>
  <sheetData>
    <row r="1" spans="1:7" x14ac:dyDescent="0.2">
      <c r="A1" s="1" t="s">
        <v>1</v>
      </c>
      <c r="B1" s="1" t="s">
        <v>2</v>
      </c>
      <c r="C1" s="1" t="s">
        <v>5</v>
      </c>
      <c r="D1" s="1" t="s">
        <v>3</v>
      </c>
      <c r="E1" s="1" t="s">
        <v>4</v>
      </c>
      <c r="F1" s="1" t="s">
        <v>0</v>
      </c>
      <c r="G1" s="1" t="s">
        <v>146</v>
      </c>
    </row>
    <row r="2" spans="1:7" x14ac:dyDescent="0.2">
      <c r="A2" t="s">
        <v>17</v>
      </c>
      <c r="B2" s="2" t="s">
        <v>145</v>
      </c>
      <c r="C2" t="s">
        <v>19</v>
      </c>
      <c r="D2" t="s">
        <v>18</v>
      </c>
      <c r="E2">
        <v>1</v>
      </c>
      <c r="F2" s="3" t="s">
        <v>16</v>
      </c>
    </row>
    <row r="3" spans="1:7" x14ac:dyDescent="0.2">
      <c r="A3" t="s">
        <v>97</v>
      </c>
      <c r="B3" t="s">
        <v>98</v>
      </c>
      <c r="C3" t="s">
        <v>100</v>
      </c>
      <c r="D3" t="s">
        <v>99</v>
      </c>
      <c r="E3">
        <v>1</v>
      </c>
      <c r="F3" s="3" t="s">
        <v>96</v>
      </c>
      <c r="G3" s="3" t="s">
        <v>148</v>
      </c>
    </row>
    <row r="4" spans="1:7" x14ac:dyDescent="0.2">
      <c r="A4" t="s">
        <v>42</v>
      </c>
      <c r="B4" t="s">
        <v>43</v>
      </c>
      <c r="C4" t="s">
        <v>45</v>
      </c>
      <c r="D4" t="s">
        <v>44</v>
      </c>
      <c r="E4">
        <v>10</v>
      </c>
      <c r="F4" s="3" t="s">
        <v>41</v>
      </c>
    </row>
    <row r="5" spans="1:7" x14ac:dyDescent="0.2">
      <c r="A5" t="s">
        <v>7</v>
      </c>
      <c r="B5" t="s">
        <v>8</v>
      </c>
      <c r="C5" t="s">
        <v>10</v>
      </c>
      <c r="D5" t="s">
        <v>9</v>
      </c>
      <c r="E5">
        <v>6</v>
      </c>
      <c r="F5" s="3" t="s">
        <v>6</v>
      </c>
    </row>
    <row r="6" spans="1:7" x14ac:dyDescent="0.2">
      <c r="A6" t="s">
        <v>7</v>
      </c>
      <c r="B6" t="s">
        <v>31</v>
      </c>
      <c r="C6" t="s">
        <v>32</v>
      </c>
      <c r="D6" t="s">
        <v>153</v>
      </c>
      <c r="E6">
        <v>3</v>
      </c>
      <c r="F6" s="3" t="s">
        <v>30</v>
      </c>
    </row>
    <row r="7" spans="1:7" x14ac:dyDescent="0.2">
      <c r="A7" t="s">
        <v>123</v>
      </c>
      <c r="B7" t="s">
        <v>124</v>
      </c>
      <c r="C7" t="s">
        <v>126</v>
      </c>
      <c r="D7" t="s">
        <v>125</v>
      </c>
      <c r="E7">
        <v>1</v>
      </c>
      <c r="F7" s="3" t="s">
        <v>122</v>
      </c>
    </row>
    <row r="8" spans="1:7" x14ac:dyDescent="0.2">
      <c r="A8" t="s">
        <v>12</v>
      </c>
      <c r="B8" t="s">
        <v>13</v>
      </c>
      <c r="C8" t="s">
        <v>15</v>
      </c>
      <c r="D8" t="s">
        <v>14</v>
      </c>
      <c r="E8">
        <v>1</v>
      </c>
      <c r="F8" s="3" t="s">
        <v>11</v>
      </c>
    </row>
    <row r="9" spans="1:7" x14ac:dyDescent="0.2">
      <c r="A9" t="s">
        <v>128</v>
      </c>
      <c r="B9" t="s">
        <v>129</v>
      </c>
      <c r="C9" t="s">
        <v>131</v>
      </c>
      <c r="D9" t="s">
        <v>130</v>
      </c>
      <c r="E9">
        <v>6</v>
      </c>
      <c r="F9" s="3" t="s">
        <v>127</v>
      </c>
    </row>
    <row r="10" spans="1:7" x14ac:dyDescent="0.2">
      <c r="A10" t="s">
        <v>102</v>
      </c>
      <c r="B10" t="s">
        <v>103</v>
      </c>
      <c r="C10" t="s">
        <v>104</v>
      </c>
      <c r="D10" t="s">
        <v>60</v>
      </c>
      <c r="E10">
        <v>2</v>
      </c>
      <c r="F10" s="3" t="s">
        <v>101</v>
      </c>
    </row>
    <row r="11" spans="1:7" x14ac:dyDescent="0.2">
      <c r="A11" t="s">
        <v>59</v>
      </c>
      <c r="B11" t="s">
        <v>149</v>
      </c>
      <c r="C11" t="s">
        <v>150</v>
      </c>
      <c r="D11" t="s">
        <v>60</v>
      </c>
      <c r="E11">
        <v>2</v>
      </c>
      <c r="F11" s="3" t="s">
        <v>151</v>
      </c>
      <c r="G11" s="3" t="s">
        <v>152</v>
      </c>
    </row>
    <row r="12" spans="1:7" x14ac:dyDescent="0.2">
      <c r="A12" t="s">
        <v>21</v>
      </c>
      <c r="B12" t="s">
        <v>22</v>
      </c>
      <c r="C12" t="s">
        <v>24</v>
      </c>
      <c r="D12" t="s">
        <v>23</v>
      </c>
      <c r="E12">
        <v>1</v>
      </c>
      <c r="F12" s="3" t="s">
        <v>20</v>
      </c>
      <c r="G12" s="24" t="s">
        <v>173</v>
      </c>
    </row>
    <row r="13" spans="1:7" x14ac:dyDescent="0.2">
      <c r="A13" t="s">
        <v>113</v>
      </c>
      <c r="B13" t="s">
        <v>114</v>
      </c>
      <c r="C13" t="s">
        <v>116</v>
      </c>
      <c r="D13" t="s">
        <v>115</v>
      </c>
      <c r="E13">
        <v>1</v>
      </c>
      <c r="F13" s="3" t="s">
        <v>112</v>
      </c>
      <c r="G13" s="24" t="s">
        <v>179</v>
      </c>
    </row>
    <row r="14" spans="1:7" x14ac:dyDescent="0.2">
      <c r="A14" t="s">
        <v>62</v>
      </c>
      <c r="B14" t="s">
        <v>63</v>
      </c>
      <c r="C14" t="s">
        <v>65</v>
      </c>
      <c r="D14" t="s">
        <v>64</v>
      </c>
      <c r="E14">
        <v>2</v>
      </c>
      <c r="F14" s="3" t="s">
        <v>61</v>
      </c>
    </row>
    <row r="15" spans="1:7" x14ac:dyDescent="0.2">
      <c r="A15" t="s">
        <v>118</v>
      </c>
      <c r="B15" t="s">
        <v>119</v>
      </c>
      <c r="C15" t="s">
        <v>121</v>
      </c>
      <c r="D15" t="s">
        <v>120</v>
      </c>
      <c r="E15">
        <v>1</v>
      </c>
      <c r="F15" s="3" t="s">
        <v>117</v>
      </c>
    </row>
    <row r="16" spans="1:7" x14ac:dyDescent="0.2">
      <c r="A16" t="s">
        <v>51</v>
      </c>
      <c r="B16" t="s">
        <v>56</v>
      </c>
      <c r="C16" t="s">
        <v>58</v>
      </c>
      <c r="D16" t="s">
        <v>57</v>
      </c>
      <c r="E16">
        <v>12</v>
      </c>
      <c r="F16" s="3" t="s">
        <v>55</v>
      </c>
    </row>
    <row r="17" spans="1:7" x14ac:dyDescent="0.2">
      <c r="A17" t="s">
        <v>51</v>
      </c>
      <c r="B17" t="s">
        <v>138</v>
      </c>
      <c r="C17" t="s">
        <v>140</v>
      </c>
      <c r="D17" t="s">
        <v>139</v>
      </c>
      <c r="E17">
        <v>6</v>
      </c>
      <c r="F17" s="3" t="s">
        <v>137</v>
      </c>
      <c r="G17" s="3" t="s">
        <v>147</v>
      </c>
    </row>
    <row r="18" spans="1:7" x14ac:dyDescent="0.2">
      <c r="A18" t="s">
        <v>51</v>
      </c>
      <c r="B18" t="s">
        <v>142</v>
      </c>
      <c r="C18" t="s">
        <v>144</v>
      </c>
      <c r="D18" t="s">
        <v>143</v>
      </c>
      <c r="E18">
        <v>20</v>
      </c>
      <c r="F18" s="3" t="s">
        <v>141</v>
      </c>
      <c r="G18" s="3" t="s">
        <v>147</v>
      </c>
    </row>
    <row r="19" spans="1:7" x14ac:dyDescent="0.2">
      <c r="A19" t="s">
        <v>26</v>
      </c>
      <c r="B19" t="s">
        <v>47</v>
      </c>
      <c r="C19" t="s">
        <v>49</v>
      </c>
      <c r="D19" t="s">
        <v>48</v>
      </c>
      <c r="E19">
        <v>8</v>
      </c>
      <c r="F19" s="3" t="s">
        <v>46</v>
      </c>
    </row>
    <row r="20" spans="1:7" x14ac:dyDescent="0.2">
      <c r="A20" t="s">
        <v>26</v>
      </c>
      <c r="B20" t="s">
        <v>38</v>
      </c>
      <c r="C20" t="s">
        <v>40</v>
      </c>
      <c r="D20" t="s">
        <v>39</v>
      </c>
      <c r="E20">
        <v>6</v>
      </c>
      <c r="F20" s="3" t="s">
        <v>37</v>
      </c>
    </row>
    <row r="21" spans="1:7" x14ac:dyDescent="0.2">
      <c r="A21" t="s">
        <v>26</v>
      </c>
      <c r="B21" t="s">
        <v>27</v>
      </c>
      <c r="C21" t="s">
        <v>29</v>
      </c>
      <c r="D21" t="s">
        <v>28</v>
      </c>
      <c r="E21">
        <v>1</v>
      </c>
      <c r="F21" s="3" t="s">
        <v>25</v>
      </c>
    </row>
    <row r="22" spans="1:7" x14ac:dyDescent="0.2">
      <c r="A22" t="s">
        <v>26</v>
      </c>
      <c r="B22" t="s">
        <v>106</v>
      </c>
      <c r="C22" t="s">
        <v>108</v>
      </c>
      <c r="D22" t="s">
        <v>107</v>
      </c>
      <c r="E22">
        <v>2</v>
      </c>
      <c r="F22" s="3" t="s">
        <v>105</v>
      </c>
    </row>
    <row r="23" spans="1:7" x14ac:dyDescent="0.2">
      <c r="A23" t="s">
        <v>26</v>
      </c>
      <c r="B23" t="s">
        <v>34</v>
      </c>
      <c r="C23" t="s">
        <v>36</v>
      </c>
      <c r="D23" t="s">
        <v>35</v>
      </c>
      <c r="E23">
        <v>2</v>
      </c>
      <c r="F23" s="3" t="s">
        <v>33</v>
      </c>
    </row>
    <row r="24" spans="1:7" x14ac:dyDescent="0.2">
      <c r="A24" t="s">
        <v>88</v>
      </c>
      <c r="B24" t="s">
        <v>89</v>
      </c>
      <c r="C24" t="s">
        <v>91</v>
      </c>
      <c r="D24" t="s">
        <v>90</v>
      </c>
      <c r="E24">
        <v>1</v>
      </c>
      <c r="F24" s="3" t="s">
        <v>87</v>
      </c>
    </row>
    <row r="25" spans="1:7" x14ac:dyDescent="0.2">
      <c r="A25" t="s">
        <v>133</v>
      </c>
      <c r="B25" t="s">
        <v>134</v>
      </c>
      <c r="C25" t="s">
        <v>136</v>
      </c>
      <c r="D25" t="s">
        <v>135</v>
      </c>
      <c r="E25">
        <v>0</v>
      </c>
      <c r="F25" s="3" t="s">
        <v>132</v>
      </c>
      <c r="G25" s="24" t="s">
        <v>173</v>
      </c>
    </row>
    <row r="26" spans="1:7" x14ac:dyDescent="0.2">
      <c r="A26" t="s">
        <v>175</v>
      </c>
      <c r="B26" s="2" t="s">
        <v>178</v>
      </c>
      <c r="C26" t="s">
        <v>176</v>
      </c>
      <c r="D26" t="s">
        <v>172</v>
      </c>
      <c r="E26">
        <v>1</v>
      </c>
      <c r="F26" s="3" t="s">
        <v>177</v>
      </c>
      <c r="G26" s="24" t="s">
        <v>174</v>
      </c>
    </row>
    <row r="27" spans="1:7" x14ac:dyDescent="0.2">
      <c r="A27" t="s">
        <v>59</v>
      </c>
      <c r="B27" t="s">
        <v>93</v>
      </c>
      <c r="C27" t="s">
        <v>95</v>
      </c>
      <c r="D27" t="s">
        <v>94</v>
      </c>
      <c r="E27">
        <v>14</v>
      </c>
      <c r="F27" s="3" t="s">
        <v>92</v>
      </c>
      <c r="G27" s="3" t="s">
        <v>147</v>
      </c>
    </row>
    <row r="28" spans="1:7" x14ac:dyDescent="0.2">
      <c r="A28" t="s">
        <v>67</v>
      </c>
      <c r="B28" t="s">
        <v>68</v>
      </c>
      <c r="C28" t="s">
        <v>70</v>
      </c>
      <c r="D28" t="s">
        <v>69</v>
      </c>
      <c r="E28">
        <v>1</v>
      </c>
      <c r="F28" s="3" t="s">
        <v>66</v>
      </c>
    </row>
    <row r="29" spans="1:7" x14ac:dyDescent="0.2">
      <c r="A29" t="s">
        <v>67</v>
      </c>
      <c r="B29" t="s">
        <v>110</v>
      </c>
      <c r="C29" t="s">
        <v>111</v>
      </c>
      <c r="D29" t="s">
        <v>69</v>
      </c>
      <c r="E29">
        <v>1</v>
      </c>
      <c r="F29" s="3" t="s">
        <v>109</v>
      </c>
    </row>
    <row r="30" spans="1:7" x14ac:dyDescent="0.2">
      <c r="A30" t="s">
        <v>67</v>
      </c>
      <c r="B30" t="s">
        <v>80</v>
      </c>
      <c r="C30" t="s">
        <v>82</v>
      </c>
      <c r="D30" t="s">
        <v>81</v>
      </c>
      <c r="E30">
        <v>1</v>
      </c>
      <c r="F30" s="3" t="s">
        <v>79</v>
      </c>
    </row>
    <row r="31" spans="1:7" x14ac:dyDescent="0.2">
      <c r="A31" t="s">
        <v>67</v>
      </c>
      <c r="B31" t="s">
        <v>84</v>
      </c>
      <c r="C31" t="s">
        <v>86</v>
      </c>
      <c r="D31" t="s">
        <v>85</v>
      </c>
      <c r="E31">
        <v>1</v>
      </c>
      <c r="F31" s="3" t="s">
        <v>83</v>
      </c>
    </row>
    <row r="32" spans="1:7" x14ac:dyDescent="0.2">
      <c r="A32" t="s">
        <v>67</v>
      </c>
      <c r="B32" t="s">
        <v>72</v>
      </c>
      <c r="C32" t="s">
        <v>74</v>
      </c>
      <c r="D32" t="s">
        <v>73</v>
      </c>
      <c r="E32">
        <v>1</v>
      </c>
      <c r="F32" s="3" t="s">
        <v>71</v>
      </c>
    </row>
    <row r="33" spans="1:7" x14ac:dyDescent="0.2">
      <c r="A33" t="s">
        <v>67</v>
      </c>
      <c r="B33" t="s">
        <v>76</v>
      </c>
      <c r="C33" t="s">
        <v>78</v>
      </c>
      <c r="D33" t="s">
        <v>77</v>
      </c>
      <c r="E33">
        <v>3</v>
      </c>
      <c r="F33" s="3" t="s">
        <v>75</v>
      </c>
    </row>
    <row r="34" spans="1:7" x14ac:dyDescent="0.2">
      <c r="A34" t="s">
        <v>51</v>
      </c>
      <c r="B34" t="s">
        <v>52</v>
      </c>
      <c r="C34" t="s">
        <v>54</v>
      </c>
      <c r="D34" t="s">
        <v>53</v>
      </c>
      <c r="E34">
        <v>1</v>
      </c>
      <c r="F34" s="3" t="s">
        <v>50</v>
      </c>
      <c r="G34" s="3" t="s">
        <v>147</v>
      </c>
    </row>
    <row r="35" spans="1:7" ht="12.75" customHeight="1" x14ac:dyDescent="0.2">
      <c r="A35" t="s">
        <v>26</v>
      </c>
      <c r="B35" t="s">
        <v>170</v>
      </c>
      <c r="C35" t="s">
        <v>169</v>
      </c>
      <c r="D35" t="s">
        <v>168</v>
      </c>
      <c r="E35">
        <v>2</v>
      </c>
      <c r="F35" s="3" t="s">
        <v>171</v>
      </c>
      <c r="G35" s="3" t="s">
        <v>147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37" sqref="H37"/>
    </sheetView>
  </sheetViews>
  <sheetFormatPr defaultRowHeight="12.75" x14ac:dyDescent="0.2"/>
  <cols>
    <col min="1" max="1" width="11.42578125" customWidth="1"/>
    <col min="2" max="2" width="11.140625" customWidth="1"/>
  </cols>
  <sheetData>
    <row r="1" spans="1:8" ht="25.5" x14ac:dyDescent="0.2">
      <c r="A1" s="4" t="s">
        <v>154</v>
      </c>
      <c r="B1" s="5" t="s">
        <v>155</v>
      </c>
      <c r="C1" s="5" t="s">
        <v>156</v>
      </c>
      <c r="D1" s="5" t="s">
        <v>157</v>
      </c>
      <c r="E1" s="5" t="s">
        <v>158</v>
      </c>
      <c r="F1" s="5" t="s">
        <v>159</v>
      </c>
      <c r="G1" s="5" t="s">
        <v>160</v>
      </c>
      <c r="H1" s="6" t="s">
        <v>161</v>
      </c>
    </row>
    <row r="2" spans="1:8" x14ac:dyDescent="0.2">
      <c r="A2" s="7">
        <v>25.5</v>
      </c>
      <c r="B2" s="8">
        <v>150000</v>
      </c>
      <c r="C2" s="8">
        <v>22100</v>
      </c>
      <c r="D2" s="9">
        <v>3.2745496804183616</v>
      </c>
      <c r="E2" s="10">
        <v>0.14816966879721091</v>
      </c>
      <c r="F2" s="10">
        <v>2.80882299535154</v>
      </c>
      <c r="G2" s="11">
        <f t="shared" ref="G2:G7" si="0">1000*(A2-D2)^2/B2</f>
        <v>3.2931376127212775</v>
      </c>
      <c r="H2" s="12">
        <f t="shared" ref="H2:H7" si="1">IF(C2&lt;&gt;"",D2^2/C2,"")</f>
        <v>4.8518894160760152E-4</v>
      </c>
    </row>
    <row r="3" spans="1:8" x14ac:dyDescent="0.2">
      <c r="A3" s="7">
        <v>25.5</v>
      </c>
      <c r="B3" s="8">
        <v>1500</v>
      </c>
      <c r="C3" s="8">
        <v>221</v>
      </c>
      <c r="D3" s="9">
        <v>3.2745496804183616</v>
      </c>
      <c r="E3" s="10">
        <v>14.816966879721093</v>
      </c>
      <c r="F3" s="10">
        <v>2.80882299535154</v>
      </c>
      <c r="G3" s="11">
        <f t="shared" si="0"/>
        <v>329.31376127212775</v>
      </c>
      <c r="H3" s="12">
        <f t="shared" si="1"/>
        <v>4.8518894160760148E-2</v>
      </c>
    </row>
    <row r="4" spans="1:8" x14ac:dyDescent="0.2">
      <c r="A4" s="7">
        <v>3.3</v>
      </c>
      <c r="B4" s="8">
        <v>10000</v>
      </c>
      <c r="C4" s="8"/>
      <c r="D4" s="9">
        <v>3.3</v>
      </c>
      <c r="E4" s="10">
        <v>0.33</v>
      </c>
      <c r="F4" s="10">
        <v>3.22265625</v>
      </c>
      <c r="G4" s="11">
        <f t="shared" si="0"/>
        <v>0</v>
      </c>
      <c r="H4" s="12" t="str">
        <f t="shared" si="1"/>
        <v/>
      </c>
    </row>
    <row r="5" spans="1:8" x14ac:dyDescent="0.2">
      <c r="A5" s="7">
        <v>4.2</v>
      </c>
      <c r="B5" s="8">
        <v>10000</v>
      </c>
      <c r="C5" s="8"/>
      <c r="D5" s="9">
        <v>3.6999999999999997</v>
      </c>
      <c r="E5" s="10">
        <v>0.13000000000000003</v>
      </c>
      <c r="F5" s="10">
        <v>3.22265625</v>
      </c>
      <c r="G5" s="11">
        <f t="shared" si="0"/>
        <v>2.5000000000000046E-2</v>
      </c>
      <c r="H5" s="12" t="str">
        <f t="shared" si="1"/>
        <v/>
      </c>
    </row>
    <row r="6" spans="1:8" x14ac:dyDescent="0.2">
      <c r="A6" s="7">
        <v>5</v>
      </c>
      <c r="B6" s="8">
        <v>52000</v>
      </c>
      <c r="C6" s="8">
        <v>100000</v>
      </c>
      <c r="D6" s="9">
        <v>3.2894736842105261</v>
      </c>
      <c r="E6" s="10">
        <v>3.2894736842105261E-2</v>
      </c>
      <c r="F6" s="10">
        <v>1.1024876644736843</v>
      </c>
      <c r="G6" s="11">
        <f t="shared" si="0"/>
        <v>5.6267313019390593E-2</v>
      </c>
      <c r="H6" s="12">
        <f t="shared" si="1"/>
        <v>1.0820637119113572E-4</v>
      </c>
    </row>
    <row r="7" spans="1:8" x14ac:dyDescent="0.2">
      <c r="A7" s="7">
        <v>5.5</v>
      </c>
      <c r="B7" s="8">
        <v>52000</v>
      </c>
      <c r="C7" s="8">
        <v>100000</v>
      </c>
      <c r="D7" s="9">
        <v>3.6184210526315788</v>
      </c>
      <c r="E7" s="10">
        <v>0.05</v>
      </c>
      <c r="F7" s="10">
        <v>1.1024876644736843</v>
      </c>
      <c r="G7" s="11">
        <f t="shared" si="0"/>
        <v>6.8083448753462616E-2</v>
      </c>
      <c r="H7" s="12">
        <f t="shared" si="1"/>
        <v>1.3092970914127422E-4</v>
      </c>
    </row>
    <row r="8" spans="1:8" x14ac:dyDescent="0.2">
      <c r="A8" s="13"/>
      <c r="B8" s="14"/>
      <c r="C8" s="14"/>
      <c r="D8" s="9"/>
      <c r="E8" s="10"/>
      <c r="F8" s="10"/>
      <c r="G8" s="11"/>
      <c r="H8" s="12"/>
    </row>
    <row r="9" spans="1:8" x14ac:dyDescent="0.2">
      <c r="A9" s="15" t="s">
        <v>162</v>
      </c>
      <c r="B9" s="16">
        <v>3.3</v>
      </c>
      <c r="C9" s="16" t="s">
        <v>163</v>
      </c>
      <c r="D9" s="16"/>
      <c r="E9" s="16"/>
      <c r="F9" s="16"/>
      <c r="G9" s="16"/>
      <c r="H9" s="17"/>
    </row>
    <row r="10" spans="1:8" ht="13.5" thickBot="1" x14ac:dyDescent="0.25">
      <c r="A10" s="18" t="s">
        <v>164</v>
      </c>
      <c r="B10" s="19">
        <v>0.4</v>
      </c>
      <c r="C10" s="19" t="s">
        <v>165</v>
      </c>
      <c r="D10" s="19"/>
      <c r="E10" s="19"/>
      <c r="F10" s="19"/>
      <c r="G10" s="19"/>
      <c r="H10" s="20"/>
    </row>
    <row r="11" spans="1:8" ht="13.5" thickBot="1" x14ac:dyDescent="0.25"/>
    <row r="12" spans="1:8" x14ac:dyDescent="0.2">
      <c r="A12" s="21" t="s">
        <v>166</v>
      </c>
      <c r="B12" s="22" t="s">
        <v>167</v>
      </c>
    </row>
    <row r="13" spans="1:8" ht="13.5" thickBot="1" x14ac:dyDescent="0.25">
      <c r="A13" s="23">
        <v>101</v>
      </c>
      <c r="B13" s="20">
        <f>IF(A13&gt;(INT(0.5+100 * POWER(10,IF(96 * (LOG(A13) - INT(LOG(A13))) - ROUND(96 * (LOG(A13) - INT(LOG(A13))),0)&lt;0,ROUND(96 * (LOG(A13) - INT(LOG(A13))),0) - 1,ROUND(96 * (LOG(A13) - INT(LOG(A13))),0))/96))  * POWER(10,INT(LOG(A13)) - 2) +INT(0.5+100 * POWER(10, (IF(96 * (LOG(A13) - INT(LOG(A13)))  - ROUND(96 * (LOG(A13) - INT(LOG(A13))),0)&lt;0, ROUND(96 * (LOG(A13) - INT(LOG(A13))),0) - 1, ROUND(96 * (LOG(A13) - INT(LOG(A13))),0))+1)/96))  *  POWER(10,INT(LOG(A13)) - 2))/2, INT(0.5+100 * POWER(10,(IF(96 * (LOG(A13) - INT(LOG(A13))) - ROUND(96 * (LOG(A13) - INT(LOG(A13))),0)&lt;0, ROUND(96 * (LOG(A13) - INT(LOG(A13))),0) - 1, ROUND(96 * (LOG(A13) - INT(LOG(A13))),0))+1)/96))  *  POWER(10,INT(LOG(A13)) - 2),INT(0.5+100 * POWER(10,IF(96 * (LOG(A13) - INT(LOG(A13)))  - ROUND(96 * (LOG(A13) - INT(LOG(A13))),0)&lt;0, ROUND(96 * (LOG(A13) - INT(LOG(A13))),0) - 1, ROUND(96 * (LOG(A13) - INT(LOG(A13))),0))/96))  *  POWER(10,INT(LOG(A13)) - 2))</f>
        <v>100</v>
      </c>
    </row>
  </sheetData>
  <conditionalFormatting sqref="D2:D8">
    <cfRule type="cellIs" dxfId="1" priority="1" stopIfTrue="1" operator="greaterThan">
      <formula>VADRef</formula>
    </cfRule>
  </conditionalFormatting>
  <conditionalFormatting sqref="G2:G8">
    <cfRule type="cellIs" dxfId="0" priority="2" stopIfTrue="1" operator="greaterThan">
      <formula>125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SmartBoard v1.01</vt:lpstr>
      <vt:lpstr>Analog Calculator</vt:lpstr>
      <vt:lpstr>VD1drop</vt:lpstr>
    </vt:vector>
  </TitlesOfParts>
  <Company>Smartware Computing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Smartboard v0.05</dc:title>
  <dc:subject>Smartboard v0.05</dc:subject>
  <dc:creator>David Smart</dc:creator>
  <dc:description>Revised 24 Feb 2011</dc:description>
  <cp:lastModifiedBy>David Smart</cp:lastModifiedBy>
  <dcterms:created xsi:type="dcterms:W3CDTF">2011-02-24T13:15:52Z</dcterms:created>
  <dcterms:modified xsi:type="dcterms:W3CDTF">2013-06-12T11:37:30Z</dcterms:modified>
</cp:coreProperties>
</file>